
<file path=[Content_Types].xml><?xml version="1.0" encoding="utf-8"?>
<Types xmlns="http://schemas.openxmlformats.org/package/2006/content-types">
  <Default Extension="png" ContentType="image/png"/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ellimages.xml" ContentType="application/vnd.wps-officedocument.cellimage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45" windowHeight="12255"/>
  </bookViews>
  <sheets>
    <sheet name="Sheet1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ellimages.xml><?xml version="1.0" encoding="utf-8"?>
<etc:cellImages xmlns:xdr="http://schemas.openxmlformats.org/drawingml/2006/spreadsheetDrawing" xmlns:r="http://schemas.openxmlformats.org/officeDocument/2006/relationships" xmlns:a="http://schemas.openxmlformats.org/drawingml/2006/main" xmlns:etc="http://www.wps.cn/officeDocument/2017/etCustomData">
  <etc:cellImage>
    <xdr:pic>
      <xdr:nvPicPr>
        <xdr:cNvPr id="16" name="ID_3A35342F68DD4A3383828CF57583AAF9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804150" y="3808095"/>
          <a:ext cx="571500" cy="113347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5" name="ID_8104EBD625844F469C8A4B120D9827A5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804150" y="514350"/>
          <a:ext cx="571500" cy="113347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31" name="ID_3F93178D0B844E36A7E51C240C17E0F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7804150" y="3550920"/>
          <a:ext cx="4648200" cy="477202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4" name="ID_3DDBA22A313A4030A0DB5BCB073546F0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7648575" y="1586230"/>
          <a:ext cx="3190875" cy="360997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3" name="ID_93719EC3FD8D444B9109C4F29B29727A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7648575" y="771525"/>
          <a:ext cx="3190875" cy="360997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5" name="ID_A203EE72D5104D0DAA618455001812E8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7648575" y="2915285"/>
          <a:ext cx="3190875" cy="360997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7" name="ID_218F9C3E39854526A8C87CACAE8B3E99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804150" y="6765925"/>
          <a:ext cx="571500" cy="113347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22" name="ID_E7ACA9396D304742A91D59EA193F3D81" descr="ae9df9624aea3d4efe69d023e5f835f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7804150" y="8173085"/>
          <a:ext cx="1259840" cy="73342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30" name="ID_AAFCF2CC2917439C980F0889108FF313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7804150" y="9561195"/>
          <a:ext cx="4648200" cy="477202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21" name="ID_F274271C9E724B8D9ECBDF5F7FCC7347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7804150" y="10830560"/>
          <a:ext cx="7448550" cy="755332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8" name="ID_82DDC2CFC3DD4BA0AD21F7D701D404F9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804150" y="11344910"/>
          <a:ext cx="571500" cy="113347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7" name="ID_24B04AFCD19849C7B001E8C493C8662B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7804150" y="7416165"/>
          <a:ext cx="3190875" cy="360997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8" name="ID_0771C42548584E5C9B014DE8CE29F886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7804150" y="8230870"/>
          <a:ext cx="3190875" cy="360997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29" name="ID_5D14E02A04BE488DA5443961C58A909A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7804150" y="18181955"/>
          <a:ext cx="4648200" cy="477202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9" name="ID_ED7F81E922FB4400BB520D7CCECDDB04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7804150" y="11322050"/>
          <a:ext cx="3190875" cy="360997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0" name="ID_F0CC353170094FD4944100DC9A27E00F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7804150" y="12136755"/>
          <a:ext cx="3190875" cy="360997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26" name="ID_F96991427E73470A82D3901D1E4F42DD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7804150" y="22087840"/>
          <a:ext cx="4648200" cy="477202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27" name="ID_24BA78F88B064225998464E59A431D31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7804150" y="22830155"/>
          <a:ext cx="4648200" cy="477202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9" name="ID_51A8D9EAC48549B8BF293600EBE321BC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7804150" y="20087590"/>
          <a:ext cx="7448550" cy="755332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20" name="ID_81EBCBB06B1F495E84DFFA905A29F696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7804150" y="21078190"/>
          <a:ext cx="7448550" cy="755332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6" name="ID_C79027D8CFBE4C2980D6AD750A6741E5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2657475" y="19932015"/>
          <a:ext cx="3648075" cy="618172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1" name="ID_31F61E10C78E430B8C53D9F31011BB8B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2661285" y="18467070"/>
          <a:ext cx="1157605" cy="53530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2" name="ID_F70A4537FB5A4B88AE84B92DCB7374C8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2667635" y="10177780"/>
          <a:ext cx="1177290" cy="54102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3" name="ID_477C72920E0343D89C6DEBAD6664A042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2832100" y="13526135"/>
          <a:ext cx="828675" cy="882015"/>
        </a:xfrm>
        <a:prstGeom prst="rect">
          <a:avLst/>
        </a:prstGeom>
        <a:noFill/>
        <a:ln w="9525">
          <a:noFill/>
        </a:ln>
      </xdr:spPr>
    </xdr:pic>
  </etc:cellImage>
</etc:cellImages>
</file>

<file path=xl/sharedStrings.xml><?xml version="1.0" encoding="utf-8"?>
<sst xmlns="http://schemas.openxmlformats.org/spreadsheetml/2006/main" count="87" uniqueCount="30">
  <si>
    <t>序号</t>
  </si>
  <si>
    <t>存放机房</t>
  </si>
  <si>
    <t>名称</t>
  </si>
  <si>
    <t>参考图片</t>
  </si>
  <si>
    <t>型号/材质</t>
  </si>
  <si>
    <t>数量</t>
  </si>
  <si>
    <t>DR1</t>
  </si>
  <si>
    <t>连体铅防护衣</t>
  </si>
  <si>
    <t>普通铅材质/0.5铅当量</t>
  </si>
  <si>
    <t>儿童款铅帽</t>
  </si>
  <si>
    <t>DR2</t>
  </si>
  <si>
    <t>成人款铅帽</t>
  </si>
  <si>
    <t>儿童款铅方巾</t>
  </si>
  <si>
    <t>DR3</t>
  </si>
  <si>
    <t>DR4</t>
  </si>
  <si>
    <t>DR5</t>
  </si>
  <si>
    <t>铅围裙</t>
  </si>
  <si>
    <t>CT3</t>
  </si>
  <si>
    <t>儿童款铅围脖
（直领）</t>
  </si>
  <si>
    <t>床边DR</t>
  </si>
  <si>
    <t>铅背心</t>
  </si>
  <si>
    <t>连体铅衣</t>
  </si>
  <si>
    <t>儿童款围脖
（直领）</t>
  </si>
  <si>
    <t>铅衣架</t>
  </si>
  <si>
    <t>不锈钢材质，可挂铅衣套数≥10套</t>
  </si>
  <si>
    <t>CT1</t>
  </si>
  <si>
    <t>CT2</t>
  </si>
  <si>
    <t>成人款方巾</t>
  </si>
  <si>
    <t>CT4</t>
  </si>
  <si>
    <t>DR6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</si>
</sst>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2">
    <font>
      <sz val="11"/>
      <color theme="1"/>
      <name val="宋体"/>
      <charset val="134"/>
      <scheme val="minor"/>
    </font>
    <font>
      <sz val="14"/>
      <color theme="1"/>
      <name val="仿宋"/>
      <charset val="134"/>
    </font>
    <font>
      <sz val="14"/>
      <color rgb="FFFF0000"/>
      <name val="仿宋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0" fillId="2" borderId="2" applyNumberFormat="0" applyFont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3" applyNumberFormat="0" applyFill="0" applyAlignment="0" applyProtection="0">
      <alignment vertical="center"/>
    </xf>
    <xf numFmtId="0" fontId="9" fillId="0" borderId="3" applyNumberFormat="0" applyFill="0" applyAlignment="0" applyProtection="0">
      <alignment vertical="center"/>
    </xf>
    <xf numFmtId="0" fontId="10" fillId="0" borderId="4" applyNumberFormat="0" applyFill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3" borderId="5" applyNumberFormat="0" applyAlignment="0" applyProtection="0">
      <alignment vertical="center"/>
    </xf>
    <xf numFmtId="0" fontId="12" fillId="4" borderId="6" applyNumberFormat="0" applyAlignment="0" applyProtection="0">
      <alignment vertical="center"/>
    </xf>
    <xf numFmtId="0" fontId="13" fillId="4" borderId="5" applyNumberFormat="0" applyAlignment="0" applyProtection="0">
      <alignment vertical="center"/>
    </xf>
    <xf numFmtId="0" fontId="14" fillId="5" borderId="7" applyNumberFormat="0" applyAlignment="0" applyProtection="0">
      <alignment vertical="center"/>
    </xf>
    <xf numFmtId="0" fontId="15" fillId="0" borderId="8" applyNumberFormat="0" applyFill="0" applyAlignment="0" applyProtection="0">
      <alignment vertical="center"/>
    </xf>
    <xf numFmtId="0" fontId="16" fillId="0" borderId="9" applyNumberFormat="0" applyFill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9" fillId="8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1" fillId="10" borderId="0" applyNumberFormat="0" applyBorder="0" applyAlignment="0" applyProtection="0">
      <alignment vertical="center"/>
    </xf>
    <xf numFmtId="0" fontId="21" fillId="11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1" fillId="14" borderId="0" applyNumberFormat="0" applyBorder="0" applyAlignment="0" applyProtection="0">
      <alignment vertical="center"/>
    </xf>
    <xf numFmtId="0" fontId="21" fillId="15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1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0" fillId="20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1" fillId="22" borderId="0" applyNumberFormat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5" borderId="0" applyNumberFormat="0" applyBorder="0" applyAlignment="0" applyProtection="0">
      <alignment vertical="center"/>
    </xf>
    <xf numFmtId="0" fontId="21" fillId="26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9" borderId="0" applyNumberFormat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20" fillId="32" borderId="0" applyNumberFormat="0" applyBorder="0" applyAlignment="0" applyProtection="0">
      <alignment vertical="center"/>
    </xf>
  </cellStyleXfs>
  <cellXfs count="7">
    <xf numFmtId="0" fontId="0" fillId="0" borderId="0" xfId="0">
      <alignment vertical="center"/>
    </xf>
    <xf numFmtId="0" fontId="1" fillId="0" borderId="0" xfId="0" applyFont="1" applyFill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2" fillId="0" borderId="0" xfId="0" applyFont="1" applyFill="1" applyAlignment="1">
      <alignment horizontal="center" vertical="center" wrapText="1"/>
    </xf>
    <xf numFmtId="0" fontId="1" fillId="0" borderId="0" xfId="0" applyFont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 wrapText="1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 xr9:uid="{267968C8-6FFD-4C36-ACC1-9EA1FD1885CA}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cellimages.xml.rels><?xml version="1.0" encoding="UTF-8" standalone="yes"?>
<Relationships xmlns="http://schemas.openxmlformats.org/package/2006/relationships"><Relationship Id="rId8" Type="http://schemas.openxmlformats.org/officeDocument/2006/relationships/image" Target="media/image1.png"/><Relationship Id="rId7" Type="http://schemas.openxmlformats.org/officeDocument/2006/relationships/image" Target="media/image2.png"/><Relationship Id="rId6" Type="http://schemas.openxmlformats.org/officeDocument/2006/relationships/image" Target="media/image8.png"/><Relationship Id="rId5" Type="http://schemas.openxmlformats.org/officeDocument/2006/relationships/image" Target="media/image7.png"/><Relationship Id="rId4" Type="http://schemas.openxmlformats.org/officeDocument/2006/relationships/image" Target="media/image6.jpeg"/><Relationship Id="rId3" Type="http://schemas.openxmlformats.org/officeDocument/2006/relationships/image" Target="media/image5.png"/><Relationship Id="rId2" Type="http://schemas.openxmlformats.org/officeDocument/2006/relationships/image" Target="media/image4.png"/><Relationship Id="rId1" Type="http://schemas.openxmlformats.org/officeDocument/2006/relationships/image" Target="media/image3.png"/></Relationships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tyles" Target="styles.xml"/><Relationship Id="rId4" Type="http://www.wps.cn/officeDocument/2020/cellImage" Target="cellimag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3</xdr:col>
      <xdr:colOff>212725</xdr:colOff>
      <xdr:row>27</xdr:row>
      <xdr:rowOff>111125</xdr:rowOff>
    </xdr:from>
    <xdr:to>
      <xdr:col>3</xdr:col>
      <xdr:colOff>994410</xdr:colOff>
      <xdr:row>27</xdr:row>
      <xdr:rowOff>942975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965450" y="32613600"/>
          <a:ext cx="781685" cy="8318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139700</xdr:colOff>
      <xdr:row>25</xdr:row>
      <xdr:rowOff>107950</xdr:rowOff>
    </xdr:from>
    <xdr:to>
      <xdr:col>3</xdr:col>
      <xdr:colOff>1035050</xdr:colOff>
      <xdr:row>25</xdr:row>
      <xdr:rowOff>1061085</xdr:rowOff>
    </xdr:to>
    <xdr:pic>
      <xdr:nvPicPr>
        <xdr:cNvPr id="3" name="图片 2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92425" y="30057725"/>
          <a:ext cx="895350" cy="9531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22860</xdr:colOff>
      <xdr:row>23</xdr:row>
      <xdr:rowOff>248285</xdr:rowOff>
    </xdr:from>
    <xdr:to>
      <xdr:col>3</xdr:col>
      <xdr:colOff>1180465</xdr:colOff>
      <xdr:row>23</xdr:row>
      <xdr:rowOff>783590</xdr:rowOff>
    </xdr:to>
    <xdr:pic>
      <xdr:nvPicPr>
        <xdr:cNvPr id="6" name="图片 5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2775585" y="27759660"/>
          <a:ext cx="1157605" cy="53530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28"/>
  <sheetViews>
    <sheetView tabSelected="1" workbookViewId="0">
      <selection activeCell="A1" sqref="A1:F28"/>
    </sheetView>
  </sheetViews>
  <sheetFormatPr defaultColWidth="9" defaultRowHeight="18.75" outlineLevelCol="5"/>
  <cols>
    <col min="1" max="1" width="6.875" style="2" customWidth="1"/>
    <col min="2" max="2" width="11.5" style="1" customWidth="1"/>
    <col min="3" max="3" width="17.75" style="1" customWidth="1"/>
    <col min="4" max="4" width="15.625" style="1" customWidth="1"/>
    <col min="5" max="5" width="16.375" style="3" customWidth="1"/>
    <col min="6" max="16379" width="9" style="1"/>
    <col min="16380" max="16384" width="9" style="4"/>
  </cols>
  <sheetData>
    <row r="1" s="1" customFormat="1" ht="36" customHeight="1" spans="1:6">
      <c r="A1" s="5" t="s">
        <v>0</v>
      </c>
      <c r="B1" s="5" t="s">
        <v>1</v>
      </c>
      <c r="C1" s="5" t="s">
        <v>2</v>
      </c>
      <c r="D1" s="5" t="s">
        <v>3</v>
      </c>
      <c r="E1" s="6" t="s">
        <v>4</v>
      </c>
      <c r="F1" s="5" t="s">
        <v>5</v>
      </c>
    </row>
    <row r="2" s="1" customFormat="1" ht="91.5" spans="1:6">
      <c r="A2" s="5">
        <v>1</v>
      </c>
      <c r="B2" s="5" t="s">
        <v>6</v>
      </c>
      <c r="C2" s="5" t="s">
        <v>7</v>
      </c>
      <c r="D2" s="5" t="str">
        <f>_xlfn.DISPIMG("ID_8104EBD625844F469C8A4B120D9827A5",1)</f>
        <v>=DISPIMG("ID_8104EBD625844F469C8A4B120D9827A5",1)</v>
      </c>
      <c r="E2" s="6" t="s">
        <v>8</v>
      </c>
      <c r="F2" s="5">
        <v>1</v>
      </c>
    </row>
    <row r="3" s="1" customFormat="1" ht="105.75" spans="1:6">
      <c r="A3" s="5">
        <v>2</v>
      </c>
      <c r="B3" s="5" t="s">
        <v>6</v>
      </c>
      <c r="C3" s="5" t="s">
        <v>9</v>
      </c>
      <c r="D3" s="5" t="str">
        <f>_xlfn.DISPIMG("ID_93719EC3FD8D444B9109C4F29B29727A",1)</f>
        <v>=DISPIMG("ID_93719EC3FD8D444B9109C4F29B29727A",1)</v>
      </c>
      <c r="E3" s="6" t="s">
        <v>8</v>
      </c>
      <c r="F3" s="5">
        <v>1</v>
      </c>
    </row>
    <row r="4" s="1" customFormat="1" ht="105.75" spans="1:6">
      <c r="A4" s="5">
        <v>3</v>
      </c>
      <c r="B4" s="5" t="s">
        <v>10</v>
      </c>
      <c r="C4" s="5" t="s">
        <v>11</v>
      </c>
      <c r="D4" s="5" t="str">
        <f>_xlfn.DISPIMG("ID_3DDBA22A313A4030A0DB5BCB073546F0",1)</f>
        <v>=DISPIMG("ID_3DDBA22A313A4030A0DB5BCB073546F0",1)</v>
      </c>
      <c r="E4" s="6" t="s">
        <v>8</v>
      </c>
      <c r="F4" s="5">
        <v>1</v>
      </c>
    </row>
    <row r="5" s="1" customFormat="1" ht="96.15" spans="1:6">
      <c r="A5" s="5">
        <v>4</v>
      </c>
      <c r="B5" s="5" t="s">
        <v>10</v>
      </c>
      <c r="C5" s="5" t="s">
        <v>12</v>
      </c>
      <c r="D5" s="5" t="str">
        <f>_xlfn.DISPIMG("ID_3F93178D0B844E36A7E51C240C17E0F4",1)</f>
        <v>=DISPIMG("ID_3F93178D0B844E36A7E51C240C17E0F4",1)</v>
      </c>
      <c r="E5" s="6" t="s">
        <v>8</v>
      </c>
      <c r="F5" s="5">
        <v>1</v>
      </c>
    </row>
    <row r="6" s="1" customFormat="1" ht="93.75" spans="1:6">
      <c r="A6" s="5">
        <v>5</v>
      </c>
      <c r="B6" s="5" t="s">
        <v>13</v>
      </c>
      <c r="C6" s="5" t="s">
        <v>7</v>
      </c>
      <c r="D6" s="6" t="str">
        <f>_xlfn.DISPIMG("ID_3A35342F68DD4A3383828CF57583AAF9",1)</f>
        <v>=DISPIMG("ID_3A35342F68DD4A3383828CF57583AAF9",1)</v>
      </c>
      <c r="E6" s="6" t="s">
        <v>8</v>
      </c>
      <c r="F6" s="5">
        <v>1</v>
      </c>
    </row>
    <row r="7" s="1" customFormat="1" ht="105.75" spans="1:6">
      <c r="A7" s="5">
        <v>6</v>
      </c>
      <c r="B7" s="5" t="s">
        <v>14</v>
      </c>
      <c r="C7" s="5" t="s">
        <v>11</v>
      </c>
      <c r="D7" s="5" t="str">
        <f>_xlfn.DISPIMG("ID_A203EE72D5104D0DAA618455001812E8",1)</f>
        <v>=DISPIMG("ID_A203EE72D5104D0DAA618455001812E8",1)</v>
      </c>
      <c r="E7" s="6" t="s">
        <v>8</v>
      </c>
      <c r="F7" s="5">
        <v>1</v>
      </c>
    </row>
    <row r="8" s="1" customFormat="1" ht="91.5" spans="1:6">
      <c r="A8" s="5">
        <v>7</v>
      </c>
      <c r="B8" s="5" t="s">
        <v>15</v>
      </c>
      <c r="C8" s="5" t="s">
        <v>7</v>
      </c>
      <c r="D8" s="5" t="str">
        <f>_xlfn.DISPIMG("ID_218F9C3E39854526A8C87CACAE8B3E99",1)</f>
        <v>=DISPIMG("ID_218F9C3E39854526A8C87CACAE8B3E99",1)</v>
      </c>
      <c r="E8" s="6" t="s">
        <v>8</v>
      </c>
      <c r="F8" s="5">
        <v>1</v>
      </c>
    </row>
    <row r="9" s="1" customFormat="1" ht="71" customHeight="1" spans="1:6">
      <c r="A9" s="5">
        <v>8</v>
      </c>
      <c r="B9" s="5" t="s">
        <v>15</v>
      </c>
      <c r="C9" s="5" t="s">
        <v>16</v>
      </c>
      <c r="D9" s="5" t="str">
        <f>_xlfn.DISPIMG("ID_E7ACA9396D304742A91D59EA193F3D81",1)</f>
        <v>=DISPIMG("ID_E7ACA9396D304742A91D59EA193F3D81",1)</v>
      </c>
      <c r="E9" s="6" t="s">
        <v>8</v>
      </c>
      <c r="F9" s="5">
        <v>1</v>
      </c>
    </row>
    <row r="10" s="1" customFormat="1" ht="59" customHeight="1" spans="1:6">
      <c r="A10" s="5">
        <v>9</v>
      </c>
      <c r="B10" s="5" t="s">
        <v>17</v>
      </c>
      <c r="C10" s="6" t="s">
        <v>18</v>
      </c>
      <c r="D10" s="5" t="str">
        <f>_xlfn.DISPIMG("ID_F70A4537FB5A4B88AE84B92DCB7374C8",1)</f>
        <v>=DISPIMG("ID_F70A4537FB5A4B88AE84B92DCB7374C8",1)</v>
      </c>
      <c r="E10" s="6" t="s">
        <v>8</v>
      </c>
      <c r="F10" s="5">
        <v>1</v>
      </c>
    </row>
    <row r="11" s="1" customFormat="1" ht="96.15" spans="1:6">
      <c r="A11" s="5">
        <v>10</v>
      </c>
      <c r="B11" s="5" t="s">
        <v>17</v>
      </c>
      <c r="C11" s="5" t="s">
        <v>12</v>
      </c>
      <c r="D11" s="5" t="str">
        <f>_xlfn.DISPIMG("ID_AAFCF2CC2917439C980F0889108FF313",1)</f>
        <v>=DISPIMG("ID_AAFCF2CC2917439C980F0889108FF313",1)</v>
      </c>
      <c r="E11" s="6" t="s">
        <v>8</v>
      </c>
      <c r="F11" s="5">
        <v>1</v>
      </c>
    </row>
    <row r="12" s="1" customFormat="1" ht="93.75" spans="1:6">
      <c r="A12" s="5">
        <v>11</v>
      </c>
      <c r="B12" s="5" t="s">
        <v>19</v>
      </c>
      <c r="C12" s="5" t="s">
        <v>20</v>
      </c>
      <c r="D12" s="6" t="str">
        <f>_xlfn.DISPIMG("ID_F274271C9E724B8D9ECBDF5F7FCC7347",1)</f>
        <v>=DISPIMG("ID_F274271C9E724B8D9ECBDF5F7FCC7347",1)</v>
      </c>
      <c r="E12" s="6" t="s">
        <v>8</v>
      </c>
      <c r="F12" s="5">
        <v>1</v>
      </c>
    </row>
    <row r="13" s="1" customFormat="1" ht="97" customHeight="1" spans="1:6">
      <c r="A13" s="5">
        <v>12</v>
      </c>
      <c r="B13" s="5" t="s">
        <v>19</v>
      </c>
      <c r="C13" s="5" t="s">
        <v>16</v>
      </c>
      <c r="D13" s="6" t="str">
        <f>_xlfn.DISPIMG("ID_477C72920E0343D89C6DEBAD6664A042",1)</f>
        <v>=DISPIMG("ID_477C72920E0343D89C6DEBAD6664A042",1)</v>
      </c>
      <c r="E13" s="6" t="s">
        <v>8</v>
      </c>
      <c r="F13" s="5">
        <v>1</v>
      </c>
    </row>
    <row r="14" s="1" customFormat="1" ht="91.5" spans="1:6">
      <c r="A14" s="5">
        <v>13</v>
      </c>
      <c r="B14" s="5" t="s">
        <v>19</v>
      </c>
      <c r="C14" s="5" t="s">
        <v>21</v>
      </c>
      <c r="D14" s="5" t="str">
        <f>_xlfn.DISPIMG("ID_82DDC2CFC3DD4BA0AD21F7D701D404F9",1)</f>
        <v>=DISPIMG("ID_82DDC2CFC3DD4BA0AD21F7D701D404F9",1)</v>
      </c>
      <c r="E14" s="6" t="s">
        <v>8</v>
      </c>
      <c r="F14" s="5">
        <v>1</v>
      </c>
    </row>
    <row r="15" s="1" customFormat="1" ht="105.75" spans="1:6">
      <c r="A15" s="5">
        <v>14</v>
      </c>
      <c r="B15" s="5" t="s">
        <v>19</v>
      </c>
      <c r="C15" s="5" t="s">
        <v>11</v>
      </c>
      <c r="D15" s="5" t="str">
        <f>_xlfn.DISPIMG("ID_24B04AFCD19849C7B001E8C493C8662B",1)</f>
        <v>=DISPIMG("ID_24B04AFCD19849C7B001E8C493C8662B",1)</v>
      </c>
      <c r="E15" s="6" t="s">
        <v>8</v>
      </c>
      <c r="F15" s="5">
        <v>1</v>
      </c>
    </row>
    <row r="16" s="1" customFormat="1" ht="105.75" spans="1:6">
      <c r="A16" s="5">
        <v>15</v>
      </c>
      <c r="B16" s="5" t="s">
        <v>19</v>
      </c>
      <c r="C16" s="5" t="s">
        <v>9</v>
      </c>
      <c r="D16" s="5" t="str">
        <f>_xlfn.DISPIMG("ID_0771C42548584E5C9B014DE8CE29F886",1)</f>
        <v>=DISPIMG("ID_0771C42548584E5C9B014DE8CE29F886",1)</v>
      </c>
      <c r="E16" s="6" t="s">
        <v>8</v>
      </c>
      <c r="F16" s="5">
        <v>1</v>
      </c>
    </row>
    <row r="17" s="1" customFormat="1" ht="63" customHeight="1" spans="1:6">
      <c r="A17" s="5">
        <v>16</v>
      </c>
      <c r="B17" s="5" t="s">
        <v>19</v>
      </c>
      <c r="C17" s="6" t="s">
        <v>22</v>
      </c>
      <c r="D17" s="5" t="str">
        <f>_xlfn.DISPIMG("ID_31F61E10C78E430B8C53D9F31011BB8B",1)</f>
        <v>=DISPIMG("ID_31F61E10C78E430B8C53D9F31011BB8B",1)</v>
      </c>
      <c r="E17" s="6" t="s">
        <v>8</v>
      </c>
      <c r="F17" s="5">
        <v>1</v>
      </c>
    </row>
    <row r="18" s="1" customFormat="1" ht="96.15" spans="1:6">
      <c r="A18" s="5">
        <v>17</v>
      </c>
      <c r="B18" s="5" t="s">
        <v>19</v>
      </c>
      <c r="C18" s="5" t="s">
        <v>12</v>
      </c>
      <c r="D18" s="5" t="str">
        <f>_xlfn.DISPIMG("ID_5D14E02A04BE488DA5443961C58A909A",1)</f>
        <v>=DISPIMG("ID_5D14E02A04BE488DA5443961C58A909A",1)</v>
      </c>
      <c r="E18" s="6" t="s">
        <v>8</v>
      </c>
      <c r="F18" s="5">
        <v>1</v>
      </c>
    </row>
    <row r="19" s="1" customFormat="1" ht="157.25" spans="1:6">
      <c r="A19" s="5">
        <v>18</v>
      </c>
      <c r="B19" s="5" t="s">
        <v>19</v>
      </c>
      <c r="C19" s="5" t="s">
        <v>23</v>
      </c>
      <c r="D19" s="5" t="str">
        <f>_xlfn.DISPIMG("ID_C79027D8CFBE4C2980D6AD750A6741E5",1)</f>
        <v>=DISPIMG("ID_C79027D8CFBE4C2980D6AD750A6741E5",1)</v>
      </c>
      <c r="E19" s="6" t="s">
        <v>24</v>
      </c>
      <c r="F19" s="5">
        <v>1</v>
      </c>
    </row>
    <row r="20" s="1" customFormat="1" ht="105.75" spans="1:6">
      <c r="A20" s="5">
        <v>19</v>
      </c>
      <c r="B20" s="5" t="s">
        <v>25</v>
      </c>
      <c r="C20" s="5" t="s">
        <v>9</v>
      </c>
      <c r="D20" s="5" t="str">
        <f>_xlfn.DISPIMG("ID_ED7F81E922FB4400BB520D7CCECDDB04",1)</f>
        <v>=DISPIMG("ID_ED7F81E922FB4400BB520D7CCECDDB04",1)</v>
      </c>
      <c r="E20" s="6" t="s">
        <v>8</v>
      </c>
      <c r="F20" s="5">
        <v>1</v>
      </c>
    </row>
    <row r="21" s="1" customFormat="1" ht="105.75" spans="1:6">
      <c r="A21" s="5">
        <v>20</v>
      </c>
      <c r="B21" s="5" t="s">
        <v>25</v>
      </c>
      <c r="C21" s="5" t="s">
        <v>11</v>
      </c>
      <c r="D21" s="5" t="str">
        <f>_xlfn.DISPIMG("ID_F0CC353170094FD4944100DC9A27E00F",1)</f>
        <v>=DISPIMG("ID_F0CC353170094FD4944100DC9A27E00F",1)</v>
      </c>
      <c r="E21" s="6" t="s">
        <v>8</v>
      </c>
      <c r="F21" s="5">
        <v>1</v>
      </c>
    </row>
    <row r="22" s="1" customFormat="1" ht="96.15" spans="1:6">
      <c r="A22" s="5">
        <v>21</v>
      </c>
      <c r="B22" s="5" t="s">
        <v>25</v>
      </c>
      <c r="C22" s="5" t="s">
        <v>12</v>
      </c>
      <c r="D22" s="5" t="str">
        <f>_xlfn.DISPIMG("ID_F96991427E73470A82D3901D1E4F42DD",1)</f>
        <v>=DISPIMG("ID_F96991427E73470A82D3901D1E4F42DD",1)</v>
      </c>
      <c r="E22" s="6" t="s">
        <v>8</v>
      </c>
      <c r="F22" s="5">
        <v>1</v>
      </c>
    </row>
    <row r="23" s="1" customFormat="1" ht="96.15" spans="1:6">
      <c r="A23" s="5">
        <v>22</v>
      </c>
      <c r="B23" s="5" t="s">
        <v>26</v>
      </c>
      <c r="C23" s="5" t="s">
        <v>27</v>
      </c>
      <c r="D23" s="5" t="str">
        <f>_xlfn.DISPIMG("ID_24BA78F88B064225998464E59A431D31",1)</f>
        <v>=DISPIMG("ID_24BA78F88B064225998464E59A431D31",1)</v>
      </c>
      <c r="E23" s="6" t="s">
        <v>8</v>
      </c>
      <c r="F23" s="5">
        <v>1</v>
      </c>
    </row>
    <row r="24" s="1" customFormat="1" ht="84" customHeight="1" spans="1:6">
      <c r="A24" s="5">
        <v>23</v>
      </c>
      <c r="B24" s="5" t="s">
        <v>26</v>
      </c>
      <c r="C24" s="6" t="s">
        <v>22</v>
      </c>
      <c r="D24" s="5"/>
      <c r="E24" s="6" t="s">
        <v>8</v>
      </c>
      <c r="F24" s="5">
        <v>1</v>
      </c>
    </row>
    <row r="25" s="1" customFormat="1" ht="108" customHeight="1" spans="1:6">
      <c r="A25" s="5">
        <v>24</v>
      </c>
      <c r="B25" s="5" t="s">
        <v>28</v>
      </c>
      <c r="C25" s="5" t="s">
        <v>20</v>
      </c>
      <c r="D25" s="5" t="str">
        <f>_xlfn.DISPIMG("ID_51A8D9EAC48549B8BF293600EBE321BC",1)</f>
        <v>=DISPIMG("ID_51A8D9EAC48549B8BF293600EBE321BC",1)</v>
      </c>
      <c r="E25" s="6" t="s">
        <v>8</v>
      </c>
      <c r="F25" s="5">
        <v>1</v>
      </c>
    </row>
    <row r="26" s="1" customFormat="1" ht="91" customHeight="1" spans="1:6">
      <c r="A26" s="5">
        <v>25</v>
      </c>
      <c r="B26" s="5" t="s">
        <v>28</v>
      </c>
      <c r="C26" s="5" t="s">
        <v>16</v>
      </c>
      <c r="D26" s="5"/>
      <c r="E26" s="6" t="s">
        <v>8</v>
      </c>
      <c r="F26" s="5">
        <v>1</v>
      </c>
    </row>
    <row r="27" s="1" customFormat="1" ht="110" customHeight="1" spans="1:6">
      <c r="A27" s="5">
        <v>26</v>
      </c>
      <c r="B27" s="5" t="s">
        <v>29</v>
      </c>
      <c r="C27" s="5" t="s">
        <v>20</v>
      </c>
      <c r="D27" s="5" t="str">
        <f>_xlfn.DISPIMG("ID_81EBCBB06B1F495E84DFFA905A29F696",1)</f>
        <v>=DISPIMG("ID_81EBCBB06B1F495E84DFFA905A29F696",1)</v>
      </c>
      <c r="E27" s="6" t="s">
        <v>8</v>
      </c>
      <c r="F27" s="5">
        <v>1</v>
      </c>
    </row>
    <row r="28" s="1" customFormat="1" ht="85" customHeight="1" spans="1:6">
      <c r="A28" s="5">
        <v>27</v>
      </c>
      <c r="B28" s="5" t="s">
        <v>29</v>
      </c>
      <c r="C28" s="5" t="s">
        <v>16</v>
      </c>
      <c r="D28" s="5"/>
      <c r="E28" s="6" t="s">
        <v>8</v>
      </c>
      <c r="F28" s="5">
        <v>1</v>
      </c>
    </row>
  </sheetData>
  <pageMargins left="0.75" right="0.75" top="1" bottom="1" header="0.5" footer="0.5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2024-11-20T08:24:00Z</dcterms:created>
  <dcterms:modified xsi:type="dcterms:W3CDTF">2024-11-29T03:02:09Z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2AF967E011CC41AEAF18D4A058E7556D_11</vt:lpwstr>
  </property>
  <property fmtid="{D5CDD505-2E9C-101B-9397-08002B2CF9AE}" pid="3" name="KSOProductBuildVer">
    <vt:lpwstr>2052-12.1.0.18912</vt:lpwstr>
  </property>
</Properties>
</file>